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K:\Marchés Publics\10- Bâtiments\MARCHE DEMOLITION\Pièces modificatives et complémentaires\"/>
    </mc:Choice>
  </mc:AlternateContent>
  <xr:revisionPtr revIDLastSave="0" documentId="13_ncr:1_{B7153459-9E1D-4D18-9F8B-5D2B2B639B7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PGF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2" i="9" l="1"/>
  <c r="F51" i="9"/>
  <c r="F8" i="9"/>
  <c r="F9" i="9"/>
  <c r="F10" i="9"/>
  <c r="F11" i="9"/>
  <c r="F13" i="9"/>
  <c r="F14" i="9"/>
  <c r="F15" i="9"/>
  <c r="F16" i="9"/>
  <c r="F17" i="9"/>
  <c r="F18" i="9"/>
  <c r="F19" i="9"/>
  <c r="F20" i="9"/>
  <c r="F21" i="9"/>
  <c r="F22" i="9"/>
  <c r="F24" i="9"/>
  <c r="F25" i="9"/>
  <c r="F26" i="9"/>
  <c r="F28" i="9"/>
  <c r="F29" i="9"/>
  <c r="F30" i="9"/>
  <c r="F31" i="9"/>
  <c r="F32" i="9"/>
  <c r="F34" i="9"/>
  <c r="F35" i="9"/>
  <c r="F36" i="9"/>
  <c r="F37" i="9"/>
  <c r="F39" i="9"/>
  <c r="F40" i="9"/>
  <c r="F41" i="9"/>
  <c r="F42" i="9"/>
  <c r="F43" i="9"/>
  <c r="F44" i="9"/>
  <c r="F45" i="9"/>
  <c r="F7" i="9"/>
  <c r="D51" i="9"/>
  <c r="F46" i="9" l="1"/>
  <c r="F54" i="9" s="1"/>
  <c r="F47" i="9" l="1"/>
  <c r="F48" i="9" s="1"/>
  <c r="F55" i="9"/>
  <c r="F56" i="9" s="1"/>
</calcChain>
</file>

<file path=xl/sharedStrings.xml><?xml version="1.0" encoding="utf-8"?>
<sst xmlns="http://schemas.openxmlformats.org/spreadsheetml/2006/main" count="134" uniqueCount="97">
  <si>
    <t>Désignation</t>
  </si>
  <si>
    <t>Unité</t>
  </si>
  <si>
    <t>TRAVAUX PREPARATOIRES</t>
  </si>
  <si>
    <t>1.1</t>
  </si>
  <si>
    <t>forfait</t>
  </si>
  <si>
    <t>1.2</t>
  </si>
  <si>
    <t>1.3</t>
  </si>
  <si>
    <t>TRAVAUX DE DESAMIANTAGE</t>
  </si>
  <si>
    <t>2.1</t>
  </si>
  <si>
    <t>2.2</t>
  </si>
  <si>
    <t>2.3</t>
  </si>
  <si>
    <t>TRAITEMENT DES DECHETS</t>
  </si>
  <si>
    <t>3.1</t>
  </si>
  <si>
    <t>TOTAL Tranche Ferme (TF)</t>
  </si>
  <si>
    <t>TVA €</t>
  </si>
  <si>
    <t>TOTAL  € TTC</t>
  </si>
  <si>
    <t>Code</t>
  </si>
  <si>
    <t>Quantité</t>
  </si>
  <si>
    <t>Contacts et autorisations préalables (concessionnaires, administrations, SOSED, PPSPS, DICT…)</t>
  </si>
  <si>
    <t>Installations nécessaires au chantier (cantonnement, raccordements ,consommations et amenée du matériel)</t>
  </si>
  <si>
    <t>1.4</t>
  </si>
  <si>
    <t>Fourniture et pose d'un panneau de chantier (3 x 2 m)</t>
  </si>
  <si>
    <t>1.5</t>
  </si>
  <si>
    <t>Analyses de contrôle (point 0, empoussièrement, rejets, sas, etc.)  et mesures libératoires.</t>
  </si>
  <si>
    <t>2.4</t>
  </si>
  <si>
    <t>TRAVAUX DE DECONSTRUCTION SELECTIVE DES BATIMENTS</t>
  </si>
  <si>
    <t>5.1</t>
  </si>
  <si>
    <t>5.2</t>
  </si>
  <si>
    <t>5.3</t>
  </si>
  <si>
    <t>RECEPTION DES TRAVAUX - LIVRAISON DES TERRAINS ET REMISE EN ETAT</t>
  </si>
  <si>
    <t>6.1</t>
  </si>
  <si>
    <t>Emission d'un DOE</t>
  </si>
  <si>
    <t>Estimation MOE</t>
  </si>
  <si>
    <t>PU</t>
  </si>
  <si>
    <t xml:space="preserve">TOTAL € HT </t>
  </si>
  <si>
    <t>6.2</t>
  </si>
  <si>
    <t>ml</t>
  </si>
  <si>
    <t>5.4</t>
  </si>
  <si>
    <t>GESTION DU PLOMB</t>
  </si>
  <si>
    <t>2.5</t>
  </si>
  <si>
    <t>4.1</t>
  </si>
  <si>
    <t>4.2</t>
  </si>
  <si>
    <t>4.3</t>
  </si>
  <si>
    <t>6.3</t>
  </si>
  <si>
    <t>Amenée , repli , vérification et raccordement des équipements d'alimentation électrique principale et secourue</t>
  </si>
  <si>
    <t xml:space="preserve">Chargement, Evacuation et  transport des déchets jusqu'au centre de traitement </t>
  </si>
  <si>
    <t>3.2</t>
  </si>
  <si>
    <t>Etablissement et diffusion du plan de retrait amiante</t>
  </si>
  <si>
    <t>Etablissement et diffusion du mode opératoire</t>
  </si>
  <si>
    <t>Curage intérieur et extérieur des bâtiments , y compris dépose soignée pour réemploi</t>
  </si>
  <si>
    <t>Caractérisation des matériaux internes utilisés.</t>
  </si>
  <si>
    <t>2.6</t>
  </si>
  <si>
    <t>Total HT</t>
  </si>
  <si>
    <t>Opérations de retrait des revêtements de sols contenant de l'amiante (dalles, colle et ragréage)</t>
  </si>
  <si>
    <t>Mise en œuvre des protections collectives selon le niveau d empoussièrement conformément à l arrêté du 08/04/2013.</t>
  </si>
  <si>
    <t xml:space="preserve">Déconstruction sélective des superstructures des bâtiments </t>
  </si>
  <si>
    <t>Déconstruction sélective des auvents</t>
  </si>
  <si>
    <t>Démolition, désamiantage et dépollution de deux bâtiments situés du 63 au 63 Ter rue du Maréchal Leclerc - Commune de Lucé (28)</t>
  </si>
  <si>
    <t>Maître d'Ouvrage: ENERGIE EURE ET LOIRE</t>
  </si>
  <si>
    <t>Traitement des déchets Non Dangereux et établissement des bordereaux de suivi de déchets</t>
  </si>
  <si>
    <t>Traitement des déchets dangereux et établissement des bordereaux de suivi de déchets</t>
  </si>
  <si>
    <t>Opérations de retrait des plaques de toitures en fibres ciment + laine de verre contaminée</t>
  </si>
  <si>
    <t>6.4</t>
  </si>
  <si>
    <t>6.5</t>
  </si>
  <si>
    <t>2.7</t>
  </si>
  <si>
    <t>3.3</t>
  </si>
  <si>
    <t>Tranche conditionnelle (TC)</t>
  </si>
  <si>
    <t>TF + TC</t>
  </si>
  <si>
    <t>Apport de matériaux inertes nécessaires pour remblaiement en complément du concassage</t>
  </si>
  <si>
    <t>Opération  de retrait des coffrages perdus de sortie de ventilation en façade</t>
  </si>
  <si>
    <t>Retrait des équipements contenant du plomb (ouvrant de fenêtre , porte , radiateurs , moulures …)</t>
  </si>
  <si>
    <t>Retrait peintures contenant du plomb sur support plâtre (plafonds , murs…)</t>
  </si>
  <si>
    <t>Traitement des déchets inertes et établissement des bordereaux de suivi de déchets (y compris le végétaux)</t>
  </si>
  <si>
    <t xml:space="preserve">Opérations de traitement des peintures amiantés sur poteaux de l abri à VELO </t>
  </si>
  <si>
    <t>unité</t>
  </si>
  <si>
    <t>quantité estimé</t>
  </si>
  <si>
    <t>Total Ht</t>
  </si>
  <si>
    <t>Géometre pour releve des cotes NGF</t>
  </si>
  <si>
    <t>Concassage des bétons</t>
  </si>
  <si>
    <t>découverte et retrait de canalisations fibres ciment enterrées , y compris travaux de terrassement , EPI et EPC , métrologie , dechets…</t>
  </si>
  <si>
    <t>Remblaiement des fosses, nivellement des terrains à la côte des terrains environnants et remise en état final du site , compactage des remblais et aménagement</t>
  </si>
  <si>
    <t>Démolition mécanique des infrastructures, y compris sciage le cas échéant , y compris retrait intégral des semelles , y compris dépose  des cuves et fosses .</t>
  </si>
  <si>
    <t>Retrait des enrobés routiers et fonds de formes</t>
  </si>
  <si>
    <t xml:space="preserve">Constats d'huissier avant travaux </t>
  </si>
  <si>
    <t>6.6</t>
  </si>
  <si>
    <t>6.7</t>
  </si>
  <si>
    <t>Constats d'huissier après travaux</t>
  </si>
  <si>
    <t>2.8</t>
  </si>
  <si>
    <t>2.9</t>
  </si>
  <si>
    <t>Opérations de retrait des joints de brides contenant de l'amiante</t>
  </si>
  <si>
    <t>Opérations de retrait des canalisations fibres-ciment extérieurs contenant de l'amiante</t>
  </si>
  <si>
    <t>Opérations de retrait des canalisations fibres-ciment intérieurs contenant de l'amiante</t>
  </si>
  <si>
    <t>2.10</t>
  </si>
  <si>
    <t>U</t>
  </si>
  <si>
    <t>analyses Pack ISDI + Cyanures totaux + complément 8 métaux  , y compris émission d'un rapport</t>
  </si>
  <si>
    <t>DPGF - Bordereau de prix globaux et forfaitaires</t>
  </si>
  <si>
    <t>4.5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</si>
</sst>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[$€-40C]_-;\-* #,##0.00\ [$€-40C]_-;_-* &quot;-&quot;??\ [$€-40C]_-;_-@_-"/>
  </numFmts>
  <fonts count="23" x14ac:knownFonts="1">
    <font>
      <sz val="11"/>
      <color theme="1"/>
      <name val="Calibri"/>
      <family val="2"/>
      <scheme val="minor"/>
    </font>
    <font>
      <sz val="14"/>
      <name val="Arial"/>
      <family val="2"/>
    </font>
    <font>
      <b/>
      <u/>
      <sz val="14"/>
      <name val="Arial"/>
      <family val="2"/>
    </font>
    <font>
      <b/>
      <sz val="14"/>
      <color theme="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1"/>
      <color theme="9" tint="-0.249977111117893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4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D9E1F2"/>
        <bgColor rgb="FF000000"/>
      </patternFill>
    </fill>
    <fill>
      <patternFill patternType="solid">
        <fgColor theme="2" tint="-0.249977111117893"/>
        <bgColor rgb="FF00000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8" fillId="0" borderId="0" applyFont="0" applyFill="0" applyBorder="0" applyAlignment="0" applyProtection="0"/>
  </cellStyleXfs>
  <cellXfs count="81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164" fontId="4" fillId="5" borderId="11" xfId="0" applyNumberFormat="1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left" vertical="center" wrapText="1"/>
    </xf>
    <xf numFmtId="0" fontId="8" fillId="6" borderId="3" xfId="0" applyFont="1" applyFill="1" applyBorder="1" applyAlignment="1">
      <alignment horizontal="center" vertical="center" wrapText="1"/>
    </xf>
    <xf numFmtId="164" fontId="8" fillId="6" borderId="3" xfId="0" applyNumberFormat="1" applyFont="1" applyFill="1" applyBorder="1" applyAlignment="1">
      <alignment horizontal="center" vertical="center" wrapText="1"/>
    </xf>
    <xf numFmtId="164" fontId="4" fillId="6" borderId="1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left" vertical="center" wrapText="1"/>
    </xf>
    <xf numFmtId="0" fontId="12" fillId="5" borderId="3" xfId="0" applyFont="1" applyFill="1" applyBorder="1" applyAlignment="1">
      <alignment horizontal="center" vertical="center" wrapText="1"/>
    </xf>
    <xf numFmtId="164" fontId="12" fillId="5" borderId="11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7" fillId="6" borderId="2" xfId="0" applyFont="1" applyFill="1" applyBorder="1" applyAlignment="1">
      <alignment horizontal="center" vertical="center" wrapText="1"/>
    </xf>
    <xf numFmtId="164" fontId="16" fillId="6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left" vertical="center" wrapText="1"/>
    </xf>
    <xf numFmtId="0" fontId="8" fillId="9" borderId="3" xfId="0" applyFont="1" applyFill="1" applyBorder="1" applyAlignment="1">
      <alignment horizontal="left" vertical="center" wrapText="1"/>
    </xf>
    <xf numFmtId="0" fontId="5" fillId="9" borderId="3" xfId="0" applyFont="1" applyFill="1" applyBorder="1" applyAlignment="1">
      <alignment horizontal="center" vertical="center" wrapText="1"/>
    </xf>
    <xf numFmtId="164" fontId="5" fillId="9" borderId="3" xfId="0" applyNumberFormat="1" applyFont="1" applyFill="1" applyBorder="1" applyAlignment="1">
      <alignment horizontal="center" vertical="center" wrapText="1"/>
    </xf>
    <xf numFmtId="164" fontId="17" fillId="9" borderId="3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8" borderId="3" xfId="0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164" fontId="5" fillId="6" borderId="3" xfId="0" applyNumberFormat="1" applyFont="1" applyFill="1" applyBorder="1" applyAlignment="1">
      <alignment horizontal="center" vertical="center" wrapText="1"/>
    </xf>
    <xf numFmtId="164" fontId="17" fillId="6" borderId="3" xfId="0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164" fontId="15" fillId="6" borderId="3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64" fontId="7" fillId="5" borderId="11" xfId="0" applyNumberFormat="1" applyFont="1" applyFill="1" applyBorder="1" applyAlignment="1">
      <alignment horizontal="center" vertical="center" wrapText="1"/>
    </xf>
    <xf numFmtId="164" fontId="10" fillId="5" borderId="11" xfId="0" applyNumberFormat="1" applyFont="1" applyFill="1" applyBorder="1" applyAlignment="1">
      <alignment horizontal="center" vertical="center" wrapText="1"/>
    </xf>
    <xf numFmtId="164" fontId="8" fillId="5" borderId="11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164" fontId="0" fillId="0" borderId="3" xfId="0" applyNumberFormat="1" applyBorder="1"/>
    <xf numFmtId="164" fontId="0" fillId="0" borderId="11" xfId="0" applyNumberFormat="1" applyBorder="1"/>
    <xf numFmtId="0" fontId="19" fillId="11" borderId="3" xfId="0" applyFont="1" applyFill="1" applyBorder="1"/>
    <xf numFmtId="0" fontId="0" fillId="6" borderId="3" xfId="0" applyFill="1" applyBorder="1"/>
    <xf numFmtId="164" fontId="0" fillId="6" borderId="3" xfId="0" applyNumberFormat="1" applyFill="1" applyBorder="1"/>
    <xf numFmtId="0" fontId="0" fillId="10" borderId="3" xfId="0" applyFill="1" applyBorder="1" applyAlignment="1">
      <alignment wrapText="1"/>
    </xf>
    <xf numFmtId="0" fontId="0" fillId="10" borderId="3" xfId="0" applyFill="1" applyBorder="1" applyAlignment="1">
      <alignment horizontal="center" vertical="center"/>
    </xf>
    <xf numFmtId="164" fontId="0" fillId="10" borderId="11" xfId="1" applyNumberFormat="1" applyFont="1" applyFill="1" applyBorder="1" applyAlignment="1" applyProtection="1">
      <alignment horizontal="center" vertical="center"/>
    </xf>
    <xf numFmtId="0" fontId="0" fillId="0" borderId="6" xfId="0" applyBorder="1"/>
    <xf numFmtId="0" fontId="21" fillId="10" borderId="3" xfId="0" applyFont="1" applyFill="1" applyBorder="1" applyAlignment="1">
      <alignment vertical="center" wrapText="1"/>
    </xf>
    <xf numFmtId="0" fontId="21" fillId="10" borderId="3" xfId="0" applyFont="1" applyFill="1" applyBorder="1" applyAlignment="1">
      <alignment horizontal="center" vertical="center"/>
    </xf>
    <xf numFmtId="164" fontId="0" fillId="0" borderId="0" xfId="0" applyNumberFormat="1"/>
    <xf numFmtId="164" fontId="0" fillId="0" borderId="7" xfId="0" applyNumberFormat="1" applyBorder="1"/>
    <xf numFmtId="164" fontId="8" fillId="5" borderId="8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 applyProtection="1">
      <alignment horizontal="center" vertical="center" wrapText="1"/>
      <protection locked="0"/>
    </xf>
    <xf numFmtId="164" fontId="12" fillId="5" borderId="5" xfId="0" applyNumberFormat="1" applyFont="1" applyFill="1" applyBorder="1" applyAlignment="1" applyProtection="1">
      <alignment horizontal="center" vertical="center" wrapText="1"/>
      <protection locked="0"/>
    </xf>
    <xf numFmtId="164" fontId="12" fillId="8" borderId="3" xfId="0" applyNumberFormat="1" applyFont="1" applyFill="1" applyBorder="1" applyAlignment="1" applyProtection="1">
      <alignment horizontal="center" vertical="center" wrapText="1"/>
      <protection locked="0"/>
    </xf>
    <xf numFmtId="164" fontId="6" fillId="5" borderId="3" xfId="0" applyNumberFormat="1" applyFont="1" applyFill="1" applyBorder="1" applyAlignment="1" applyProtection="1">
      <alignment horizontal="center" vertical="center" wrapText="1"/>
      <protection locked="0"/>
    </xf>
    <xf numFmtId="164" fontId="0" fillId="10" borderId="3" xfId="0" applyNumberFormat="1" applyFill="1" applyBorder="1" applyAlignment="1" applyProtection="1">
      <alignment horizontal="center" vertical="center"/>
      <protection locked="0"/>
    </xf>
    <xf numFmtId="0" fontId="9" fillId="5" borderId="2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9B462-6556-442A-AF5E-F6F05D8FEA87}">
  <sheetPr>
    <pageSetUpPr fitToPage="1"/>
  </sheetPr>
  <dimension ref="A1:F56"/>
  <sheetViews>
    <sheetView tabSelected="1" workbookViewId="0">
      <pane ySplit="3" topLeftCell="A4" activePane="bottomLeft" state="frozen"/>
      <selection pane="bottomLeft" activeCell="E7" sqref="E7:E11"/>
    </sheetView>
  </sheetViews>
  <sheetFormatPr baseColWidth="10" defaultRowHeight="15" x14ac:dyDescent="0.25"/>
  <cols>
    <col min="1" max="1" width="8.7109375" customWidth="1"/>
    <col min="2" max="2" width="54" customWidth="1"/>
    <col min="3" max="3" width="8.5703125" customWidth="1"/>
    <col min="5" max="5" width="11.5703125" style="58"/>
    <col min="6" max="6" width="13.28515625" style="58" customWidth="1"/>
  </cols>
  <sheetData>
    <row r="1" spans="1:6" ht="22.9" customHeight="1" x14ac:dyDescent="0.25">
      <c r="A1" s="72" t="s">
        <v>58</v>
      </c>
      <c r="B1" s="73"/>
      <c r="C1" s="73"/>
      <c r="D1" s="73"/>
      <c r="E1" s="73"/>
      <c r="F1" s="74"/>
    </row>
    <row r="2" spans="1:6" ht="28.9" customHeight="1" x14ac:dyDescent="0.25">
      <c r="A2" s="75" t="s">
        <v>95</v>
      </c>
      <c r="B2" s="76"/>
      <c r="C2" s="76"/>
      <c r="D2" s="76"/>
      <c r="E2" s="76"/>
      <c r="F2" s="77"/>
    </row>
    <row r="3" spans="1:6" ht="40.35" customHeight="1" x14ac:dyDescent="0.25">
      <c r="A3" s="78" t="s">
        <v>57</v>
      </c>
      <c r="B3" s="79"/>
      <c r="C3" s="79"/>
      <c r="D3" s="79"/>
      <c r="E3" s="79"/>
      <c r="F3" s="80"/>
    </row>
    <row r="4" spans="1:6" ht="18" x14ac:dyDescent="0.25">
      <c r="A4" s="1"/>
      <c r="B4" s="79"/>
      <c r="C4" s="79"/>
      <c r="D4" s="79" t="s">
        <v>32</v>
      </c>
      <c r="E4" s="79"/>
      <c r="F4" s="80"/>
    </row>
    <row r="5" spans="1:6" x14ac:dyDescent="0.25">
      <c r="A5" s="2" t="s">
        <v>16</v>
      </c>
      <c r="B5" s="3" t="s">
        <v>0</v>
      </c>
      <c r="C5" s="4" t="s">
        <v>1</v>
      </c>
      <c r="D5" s="5" t="s">
        <v>17</v>
      </c>
      <c r="E5" s="6" t="s">
        <v>33</v>
      </c>
      <c r="F5" s="7" t="s">
        <v>52</v>
      </c>
    </row>
    <row r="6" spans="1:6" x14ac:dyDescent="0.25">
      <c r="A6" s="8">
        <v>1</v>
      </c>
      <c r="B6" s="9" t="s">
        <v>2</v>
      </c>
      <c r="C6" s="10"/>
      <c r="D6" s="10"/>
      <c r="E6" s="11"/>
      <c r="F6" s="12"/>
    </row>
    <row r="7" spans="1:6" ht="28.15" customHeight="1" x14ac:dyDescent="0.25">
      <c r="A7" s="13" t="s">
        <v>3</v>
      </c>
      <c r="B7" s="14" t="s">
        <v>18</v>
      </c>
      <c r="C7" s="15" t="s">
        <v>4</v>
      </c>
      <c r="D7" s="15">
        <v>1</v>
      </c>
      <c r="E7" s="61"/>
      <c r="F7" s="16">
        <f>E7*D7</f>
        <v>0</v>
      </c>
    </row>
    <row r="8" spans="1:6" ht="19.899999999999999" customHeight="1" x14ac:dyDescent="0.25">
      <c r="A8" s="13" t="s">
        <v>5</v>
      </c>
      <c r="B8" s="14" t="s">
        <v>83</v>
      </c>
      <c r="C8" s="15" t="s">
        <v>4</v>
      </c>
      <c r="D8" s="15">
        <v>1</v>
      </c>
      <c r="E8" s="61"/>
      <c r="F8" s="16">
        <f t="shared" ref="F8:F45" si="0">E8*D8</f>
        <v>0</v>
      </c>
    </row>
    <row r="9" spans="1:6" ht="28.15" customHeight="1" x14ac:dyDescent="0.25">
      <c r="A9" s="13" t="s">
        <v>6</v>
      </c>
      <c r="B9" s="14" t="s">
        <v>19</v>
      </c>
      <c r="C9" s="15" t="s">
        <v>4</v>
      </c>
      <c r="D9" s="15">
        <v>1</v>
      </c>
      <c r="E9" s="61"/>
      <c r="F9" s="16">
        <f t="shared" si="0"/>
        <v>0</v>
      </c>
    </row>
    <row r="10" spans="1:6" ht="20.45" customHeight="1" x14ac:dyDescent="0.25">
      <c r="A10" s="13" t="s">
        <v>20</v>
      </c>
      <c r="B10" s="14" t="s">
        <v>21</v>
      </c>
      <c r="C10" s="15" t="s">
        <v>4</v>
      </c>
      <c r="D10" s="15">
        <v>1</v>
      </c>
      <c r="E10" s="61"/>
      <c r="F10" s="16">
        <f t="shared" si="0"/>
        <v>0</v>
      </c>
    </row>
    <row r="11" spans="1:6" ht="28.15" customHeight="1" x14ac:dyDescent="0.25">
      <c r="A11" s="13" t="s">
        <v>22</v>
      </c>
      <c r="B11" s="17" t="s">
        <v>44</v>
      </c>
      <c r="C11" s="15" t="s">
        <v>4</v>
      </c>
      <c r="D11" s="15">
        <v>1</v>
      </c>
      <c r="E11" s="61"/>
      <c r="F11" s="16">
        <f t="shared" si="0"/>
        <v>0</v>
      </c>
    </row>
    <row r="12" spans="1:6" ht="15.75" x14ac:dyDescent="0.25">
      <c r="A12" s="18">
        <v>2</v>
      </c>
      <c r="B12" s="9" t="s">
        <v>7</v>
      </c>
      <c r="C12" s="10"/>
      <c r="D12" s="10"/>
      <c r="E12" s="11"/>
      <c r="F12" s="19"/>
    </row>
    <row r="13" spans="1:6" x14ac:dyDescent="0.25">
      <c r="A13" s="13" t="s">
        <v>8</v>
      </c>
      <c r="B13" s="14" t="s">
        <v>47</v>
      </c>
      <c r="C13" s="15" t="s">
        <v>4</v>
      </c>
      <c r="D13" s="15">
        <v>1</v>
      </c>
      <c r="E13" s="61"/>
      <c r="F13" s="16">
        <f t="shared" si="0"/>
        <v>0</v>
      </c>
    </row>
    <row r="14" spans="1:6" ht="28.15" customHeight="1" x14ac:dyDescent="0.25">
      <c r="A14" s="13" t="s">
        <v>9</v>
      </c>
      <c r="B14" s="14" t="s">
        <v>54</v>
      </c>
      <c r="C14" s="15" t="s">
        <v>4</v>
      </c>
      <c r="D14" s="15">
        <v>1</v>
      </c>
      <c r="E14" s="61"/>
      <c r="F14" s="16">
        <f t="shared" si="0"/>
        <v>0</v>
      </c>
    </row>
    <row r="15" spans="1:6" ht="28.15" customHeight="1" x14ac:dyDescent="0.25">
      <c r="A15" s="13" t="s">
        <v>10</v>
      </c>
      <c r="B15" s="14" t="s">
        <v>23</v>
      </c>
      <c r="C15" s="15" t="s">
        <v>4</v>
      </c>
      <c r="D15" s="15">
        <v>1</v>
      </c>
      <c r="E15" s="61"/>
      <c r="F15" s="16">
        <f t="shared" si="0"/>
        <v>0</v>
      </c>
    </row>
    <row r="16" spans="1:6" ht="28.15" customHeight="1" x14ac:dyDescent="0.25">
      <c r="A16" s="13" t="s">
        <v>24</v>
      </c>
      <c r="B16" s="20" t="s">
        <v>53</v>
      </c>
      <c r="C16" s="15" t="s">
        <v>4</v>
      </c>
      <c r="D16" s="15">
        <v>1</v>
      </c>
      <c r="E16" s="61"/>
      <c r="F16" s="16">
        <f t="shared" si="0"/>
        <v>0</v>
      </c>
    </row>
    <row r="17" spans="1:6" ht="28.15" customHeight="1" x14ac:dyDescent="0.25">
      <c r="A17" s="13" t="s">
        <v>39</v>
      </c>
      <c r="B17" s="20" t="s">
        <v>90</v>
      </c>
      <c r="C17" s="15" t="s">
        <v>4</v>
      </c>
      <c r="D17" s="15">
        <v>1</v>
      </c>
      <c r="E17" s="61"/>
      <c r="F17" s="16">
        <f t="shared" si="0"/>
        <v>0</v>
      </c>
    </row>
    <row r="18" spans="1:6" ht="28.15" customHeight="1" x14ac:dyDescent="0.25">
      <c r="A18" s="13" t="s">
        <v>51</v>
      </c>
      <c r="B18" s="20" t="s">
        <v>91</v>
      </c>
      <c r="C18" s="15" t="s">
        <v>4</v>
      </c>
      <c r="D18" s="15">
        <v>1</v>
      </c>
      <c r="E18" s="61"/>
      <c r="F18" s="16">
        <f t="shared" si="0"/>
        <v>0</v>
      </c>
    </row>
    <row r="19" spans="1:6" ht="28.15" customHeight="1" x14ac:dyDescent="0.25">
      <c r="A19" s="13" t="s">
        <v>64</v>
      </c>
      <c r="B19" s="20" t="s">
        <v>69</v>
      </c>
      <c r="C19" s="15" t="s">
        <v>4</v>
      </c>
      <c r="D19" s="15">
        <v>1</v>
      </c>
      <c r="E19" s="61"/>
      <c r="F19" s="16">
        <f t="shared" si="0"/>
        <v>0</v>
      </c>
    </row>
    <row r="20" spans="1:6" ht="26.1" customHeight="1" x14ac:dyDescent="0.25">
      <c r="A20" s="13" t="s">
        <v>87</v>
      </c>
      <c r="B20" s="20" t="s">
        <v>89</v>
      </c>
      <c r="C20" s="15" t="s">
        <v>4</v>
      </c>
      <c r="D20" s="15">
        <v>1</v>
      </c>
      <c r="E20" s="61"/>
      <c r="F20" s="16">
        <f t="shared" si="0"/>
        <v>0</v>
      </c>
    </row>
    <row r="21" spans="1:6" ht="28.15" customHeight="1" x14ac:dyDescent="0.25">
      <c r="A21" s="13" t="s">
        <v>88</v>
      </c>
      <c r="B21" s="20" t="s">
        <v>61</v>
      </c>
      <c r="C21" s="15" t="s">
        <v>4</v>
      </c>
      <c r="D21" s="15">
        <v>1</v>
      </c>
      <c r="E21" s="62"/>
      <c r="F21" s="16">
        <f t="shared" si="0"/>
        <v>0</v>
      </c>
    </row>
    <row r="22" spans="1:6" ht="28.15" customHeight="1" x14ac:dyDescent="0.25">
      <c r="A22" s="13" t="s">
        <v>92</v>
      </c>
      <c r="B22" s="20" t="s">
        <v>73</v>
      </c>
      <c r="C22" s="15" t="s">
        <v>4</v>
      </c>
      <c r="D22" s="15">
        <v>1</v>
      </c>
      <c r="E22" s="62"/>
      <c r="F22" s="16">
        <f t="shared" si="0"/>
        <v>0</v>
      </c>
    </row>
    <row r="23" spans="1:6" ht="21.6" customHeight="1" x14ac:dyDescent="0.25">
      <c r="A23" s="8">
        <v>3</v>
      </c>
      <c r="B23" s="21" t="s">
        <v>38</v>
      </c>
      <c r="C23" s="22"/>
      <c r="D23" s="22"/>
      <c r="E23" s="23"/>
      <c r="F23" s="24"/>
    </row>
    <row r="24" spans="1:6" x14ac:dyDescent="0.25">
      <c r="A24" s="25" t="s">
        <v>12</v>
      </c>
      <c r="B24" s="26" t="s">
        <v>48</v>
      </c>
      <c r="C24" s="27" t="s">
        <v>4</v>
      </c>
      <c r="D24" s="28">
        <v>1</v>
      </c>
      <c r="E24" s="63"/>
      <c r="F24" s="16">
        <f t="shared" si="0"/>
        <v>0</v>
      </c>
    </row>
    <row r="25" spans="1:6" ht="34.15" customHeight="1" x14ac:dyDescent="0.25">
      <c r="A25" s="25" t="s">
        <v>46</v>
      </c>
      <c r="B25" s="26" t="s">
        <v>70</v>
      </c>
      <c r="C25" s="27" t="s">
        <v>4</v>
      </c>
      <c r="D25" s="28">
        <v>1</v>
      </c>
      <c r="E25" s="63"/>
      <c r="F25" s="16">
        <f t="shared" si="0"/>
        <v>0</v>
      </c>
    </row>
    <row r="26" spans="1:6" ht="28.15" customHeight="1" x14ac:dyDescent="0.25">
      <c r="A26" s="25" t="s">
        <v>65</v>
      </c>
      <c r="B26" s="26" t="s">
        <v>71</v>
      </c>
      <c r="C26" s="27" t="s">
        <v>4</v>
      </c>
      <c r="D26" s="28">
        <v>1</v>
      </c>
      <c r="E26" s="63"/>
      <c r="F26" s="16">
        <f t="shared" si="0"/>
        <v>0</v>
      </c>
    </row>
    <row r="27" spans="1:6" ht="30" x14ac:dyDescent="0.25">
      <c r="A27" s="8">
        <v>4</v>
      </c>
      <c r="B27" s="9" t="s">
        <v>25</v>
      </c>
      <c r="C27" s="10"/>
      <c r="D27" s="10"/>
      <c r="E27" s="11"/>
      <c r="F27" s="19"/>
    </row>
    <row r="28" spans="1:6" ht="28.35" customHeight="1" x14ac:dyDescent="0.25">
      <c r="A28" s="29" t="s">
        <v>40</v>
      </c>
      <c r="B28" s="14" t="s">
        <v>49</v>
      </c>
      <c r="C28" s="15" t="s">
        <v>4</v>
      </c>
      <c r="D28" s="15">
        <v>1</v>
      </c>
      <c r="E28" s="61"/>
      <c r="F28" s="16">
        <f t="shared" si="0"/>
        <v>0</v>
      </c>
    </row>
    <row r="29" spans="1:6" ht="17.100000000000001" customHeight="1" x14ac:dyDescent="0.25">
      <c r="A29" s="29" t="s">
        <v>41</v>
      </c>
      <c r="B29" s="14" t="s">
        <v>55</v>
      </c>
      <c r="C29" s="15" t="s">
        <v>4</v>
      </c>
      <c r="D29" s="15">
        <v>1</v>
      </c>
      <c r="E29" s="61"/>
      <c r="F29" s="16">
        <f t="shared" si="0"/>
        <v>0</v>
      </c>
    </row>
    <row r="30" spans="1:6" ht="18" customHeight="1" x14ac:dyDescent="0.25">
      <c r="A30" s="29" t="s">
        <v>42</v>
      </c>
      <c r="B30" s="14" t="s">
        <v>56</v>
      </c>
      <c r="C30" s="15" t="s">
        <v>4</v>
      </c>
      <c r="D30" s="15">
        <v>1</v>
      </c>
      <c r="E30" s="62"/>
      <c r="F30" s="16">
        <f t="shared" si="0"/>
        <v>0</v>
      </c>
    </row>
    <row r="31" spans="1:6" ht="38.25" x14ac:dyDescent="0.25">
      <c r="A31" s="29">
        <v>4.4000000000000004</v>
      </c>
      <c r="B31" s="14" t="s">
        <v>81</v>
      </c>
      <c r="C31" s="15" t="s">
        <v>4</v>
      </c>
      <c r="D31" s="15">
        <v>1</v>
      </c>
      <c r="E31" s="61"/>
      <c r="F31" s="16">
        <f t="shared" si="0"/>
        <v>0</v>
      </c>
    </row>
    <row r="32" spans="1:6" ht="20.65" customHeight="1" x14ac:dyDescent="0.25">
      <c r="A32" s="29" t="s">
        <v>96</v>
      </c>
      <c r="B32" s="14" t="s">
        <v>82</v>
      </c>
      <c r="C32" s="15" t="s">
        <v>4</v>
      </c>
      <c r="D32" s="30">
        <v>1</v>
      </c>
      <c r="E32" s="64"/>
      <c r="F32" s="16">
        <f t="shared" si="0"/>
        <v>0</v>
      </c>
    </row>
    <row r="33" spans="1:6" x14ac:dyDescent="0.25">
      <c r="A33" s="31">
        <v>5</v>
      </c>
      <c r="B33" s="9" t="s">
        <v>11</v>
      </c>
      <c r="C33" s="32"/>
      <c r="D33" s="32"/>
      <c r="E33" s="33"/>
      <c r="F33" s="34"/>
    </row>
    <row r="34" spans="1:6" ht="25.5" x14ac:dyDescent="0.25">
      <c r="A34" s="35" t="s">
        <v>26</v>
      </c>
      <c r="B34" s="36" t="s">
        <v>72</v>
      </c>
      <c r="C34" s="15" t="s">
        <v>4</v>
      </c>
      <c r="D34" s="15">
        <v>1</v>
      </c>
      <c r="E34" s="62"/>
      <c r="F34" s="16">
        <f t="shared" si="0"/>
        <v>0</v>
      </c>
    </row>
    <row r="35" spans="1:6" ht="25.5" x14ac:dyDescent="0.25">
      <c r="A35" s="37" t="s">
        <v>27</v>
      </c>
      <c r="B35" s="38" t="s">
        <v>59</v>
      </c>
      <c r="C35" s="15" t="s">
        <v>4</v>
      </c>
      <c r="D35" s="15">
        <v>1</v>
      </c>
      <c r="E35" s="61"/>
      <c r="F35" s="16">
        <f t="shared" si="0"/>
        <v>0</v>
      </c>
    </row>
    <row r="36" spans="1:6" ht="25.5" x14ac:dyDescent="0.25">
      <c r="A36" s="37" t="s">
        <v>28</v>
      </c>
      <c r="B36" s="38" t="s">
        <v>60</v>
      </c>
      <c r="C36" s="15" t="s">
        <v>4</v>
      </c>
      <c r="D36" s="15">
        <v>1</v>
      </c>
      <c r="E36" s="61"/>
      <c r="F36" s="16">
        <f t="shared" si="0"/>
        <v>0</v>
      </c>
    </row>
    <row r="37" spans="1:6" ht="25.5" x14ac:dyDescent="0.25">
      <c r="A37" s="37" t="s">
        <v>37</v>
      </c>
      <c r="B37" s="38" t="s">
        <v>45</v>
      </c>
      <c r="C37" s="15" t="s">
        <v>4</v>
      </c>
      <c r="D37" s="15">
        <v>1</v>
      </c>
      <c r="E37" s="61"/>
      <c r="F37" s="16">
        <f t="shared" si="0"/>
        <v>0</v>
      </c>
    </row>
    <row r="38" spans="1:6" ht="30" x14ac:dyDescent="0.25">
      <c r="A38" s="39">
        <v>6</v>
      </c>
      <c r="B38" s="9" t="s">
        <v>29</v>
      </c>
      <c r="C38" s="10"/>
      <c r="D38" s="10"/>
      <c r="E38" s="11"/>
      <c r="F38" s="40"/>
    </row>
    <row r="39" spans="1:6" ht="21.6" customHeight="1" x14ac:dyDescent="0.25">
      <c r="A39" s="41" t="s">
        <v>30</v>
      </c>
      <c r="B39" s="14" t="s">
        <v>78</v>
      </c>
      <c r="C39" s="15" t="s">
        <v>4</v>
      </c>
      <c r="D39" s="15">
        <v>1</v>
      </c>
      <c r="E39" s="61"/>
      <c r="F39" s="16">
        <f t="shared" si="0"/>
        <v>0</v>
      </c>
    </row>
    <row r="40" spans="1:6" ht="38.65" customHeight="1" x14ac:dyDescent="0.25">
      <c r="A40" s="41" t="s">
        <v>35</v>
      </c>
      <c r="B40" s="14" t="s">
        <v>80</v>
      </c>
      <c r="C40" s="15" t="s">
        <v>4</v>
      </c>
      <c r="D40" s="15">
        <v>1</v>
      </c>
      <c r="E40" s="61"/>
      <c r="F40" s="16">
        <f t="shared" si="0"/>
        <v>0</v>
      </c>
    </row>
    <row r="41" spans="1:6" ht="32.450000000000003" customHeight="1" x14ac:dyDescent="0.25">
      <c r="A41" s="41" t="s">
        <v>43</v>
      </c>
      <c r="B41" s="14" t="s">
        <v>68</v>
      </c>
      <c r="C41" s="15" t="s">
        <v>4</v>
      </c>
      <c r="D41" s="15">
        <v>1</v>
      </c>
      <c r="E41" s="61"/>
      <c r="F41" s="16">
        <f t="shared" si="0"/>
        <v>0</v>
      </c>
    </row>
    <row r="42" spans="1:6" ht="18.95" customHeight="1" x14ac:dyDescent="0.25">
      <c r="A42" s="41" t="s">
        <v>62</v>
      </c>
      <c r="B42" s="14" t="s">
        <v>86</v>
      </c>
      <c r="C42" s="15" t="s">
        <v>4</v>
      </c>
      <c r="D42" s="15">
        <v>1</v>
      </c>
      <c r="E42" s="61"/>
      <c r="F42" s="16">
        <f t="shared" si="0"/>
        <v>0</v>
      </c>
    </row>
    <row r="43" spans="1:6" ht="19.350000000000001" customHeight="1" x14ac:dyDescent="0.25">
      <c r="A43" s="41" t="s">
        <v>63</v>
      </c>
      <c r="B43" s="26" t="s">
        <v>50</v>
      </c>
      <c r="C43" s="15" t="s">
        <v>4</v>
      </c>
      <c r="D43" s="15">
        <v>1</v>
      </c>
      <c r="E43" s="61"/>
      <c r="F43" s="16">
        <f t="shared" si="0"/>
        <v>0</v>
      </c>
    </row>
    <row r="44" spans="1:6" ht="19.350000000000001" customHeight="1" x14ac:dyDescent="0.25">
      <c r="A44" s="41" t="s">
        <v>84</v>
      </c>
      <c r="B44" s="26" t="s">
        <v>77</v>
      </c>
      <c r="C44" s="15" t="s">
        <v>4</v>
      </c>
      <c r="D44" s="15">
        <v>1</v>
      </c>
      <c r="E44" s="61"/>
      <c r="F44" s="16">
        <f t="shared" si="0"/>
        <v>0</v>
      </c>
    </row>
    <row r="45" spans="1:6" ht="18.399999999999999" customHeight="1" x14ac:dyDescent="0.25">
      <c r="A45" s="41" t="s">
        <v>85</v>
      </c>
      <c r="B45" s="14" t="s">
        <v>31</v>
      </c>
      <c r="C45" s="15" t="s">
        <v>4</v>
      </c>
      <c r="D45" s="15">
        <v>1</v>
      </c>
      <c r="E45" s="61"/>
      <c r="F45" s="16">
        <f t="shared" si="0"/>
        <v>0</v>
      </c>
    </row>
    <row r="46" spans="1:6" ht="18" x14ac:dyDescent="0.25">
      <c r="A46" s="66" t="s">
        <v>13</v>
      </c>
      <c r="B46" s="67"/>
      <c r="C46" s="70" t="s">
        <v>34</v>
      </c>
      <c r="D46" s="70"/>
      <c r="E46" s="70"/>
      <c r="F46" s="42">
        <f>SUM(F7:F45)</f>
        <v>0</v>
      </c>
    </row>
    <row r="47" spans="1:6" ht="18" x14ac:dyDescent="0.25">
      <c r="A47" s="66"/>
      <c r="B47" s="67"/>
      <c r="C47" s="70" t="s">
        <v>14</v>
      </c>
      <c r="D47" s="70"/>
      <c r="E47" s="70"/>
      <c r="F47" s="43">
        <f>F46*0.2</f>
        <v>0</v>
      </c>
    </row>
    <row r="48" spans="1:6" ht="18" x14ac:dyDescent="0.25">
      <c r="A48" s="66"/>
      <c r="B48" s="67"/>
      <c r="C48" s="70" t="s">
        <v>15</v>
      </c>
      <c r="D48" s="70"/>
      <c r="E48" s="70"/>
      <c r="F48" s="44">
        <f>F46+F47</f>
        <v>0</v>
      </c>
    </row>
    <row r="49" spans="1:6" x14ac:dyDescent="0.25">
      <c r="A49" s="45"/>
      <c r="B49" s="46"/>
      <c r="C49" s="46"/>
      <c r="D49" s="46"/>
      <c r="E49" s="47"/>
      <c r="F49" s="48"/>
    </row>
    <row r="50" spans="1:6" ht="15.75" x14ac:dyDescent="0.25">
      <c r="A50" s="45"/>
      <c r="B50" s="49" t="s">
        <v>66</v>
      </c>
      <c r="C50" s="50" t="s">
        <v>74</v>
      </c>
      <c r="D50" s="50" t="s">
        <v>75</v>
      </c>
      <c r="E50" s="51" t="s">
        <v>33</v>
      </c>
      <c r="F50" s="51" t="s">
        <v>76</v>
      </c>
    </row>
    <row r="51" spans="1:6" ht="43.9" customHeight="1" x14ac:dyDescent="0.25">
      <c r="A51" s="45"/>
      <c r="B51" s="52" t="s">
        <v>79</v>
      </c>
      <c r="C51" s="53" t="s">
        <v>36</v>
      </c>
      <c r="D51" s="53">
        <f>114+69</f>
        <v>183</v>
      </c>
      <c r="E51" s="65"/>
      <c r="F51" s="54">
        <f>E51*D51</f>
        <v>0</v>
      </c>
    </row>
    <row r="52" spans="1:6" ht="43.9" customHeight="1" x14ac:dyDescent="0.25">
      <c r="A52" s="55"/>
      <c r="B52" s="56" t="s">
        <v>94</v>
      </c>
      <c r="C52" s="57" t="s">
        <v>93</v>
      </c>
      <c r="D52" s="57">
        <v>6</v>
      </c>
      <c r="E52" s="65"/>
      <c r="F52" s="54">
        <f>E52*D52</f>
        <v>0</v>
      </c>
    </row>
    <row r="53" spans="1:6" x14ac:dyDescent="0.25">
      <c r="A53" s="55"/>
      <c r="F53" s="59"/>
    </row>
    <row r="54" spans="1:6" ht="18" x14ac:dyDescent="0.25">
      <c r="A54" s="66" t="s">
        <v>67</v>
      </c>
      <c r="B54" s="67"/>
      <c r="C54" s="70" t="s">
        <v>34</v>
      </c>
      <c r="D54" s="70"/>
      <c r="E54" s="70"/>
      <c r="F54" s="42">
        <f>F46+F51+F52</f>
        <v>0</v>
      </c>
    </row>
    <row r="55" spans="1:6" ht="18" x14ac:dyDescent="0.25">
      <c r="A55" s="66"/>
      <c r="B55" s="67"/>
      <c r="C55" s="70" t="s">
        <v>14</v>
      </c>
      <c r="D55" s="70"/>
      <c r="E55" s="70"/>
      <c r="F55" s="43">
        <f>F54*0.2</f>
        <v>0</v>
      </c>
    </row>
    <row r="56" spans="1:6" ht="18.75" thickBot="1" x14ac:dyDescent="0.3">
      <c r="A56" s="68"/>
      <c r="B56" s="69"/>
      <c r="C56" s="71" t="s">
        <v>15</v>
      </c>
      <c r="D56" s="71"/>
      <c r="E56" s="71"/>
      <c r="F56" s="60">
        <f>F54+F55</f>
        <v>0</v>
      </c>
    </row>
  </sheetData>
  <sheetProtection algorithmName="SHA-512" hashValue="puUEmX2/KQtUuq3ob9DmckDgLSzHXYEKLFofq2qz6FqS0+28iMPA7nzOaYUVJI3Lkz01U4cCntF7ZO8Q9kWw/Q==" saltValue="WHsKXYXEjbD+zrUKV9ooKg==" spinCount="100000" sheet="1" objects="1" scenarios="1" selectLockedCells="1"/>
  <mergeCells count="13">
    <mergeCell ref="A54:B56"/>
    <mergeCell ref="C54:E54"/>
    <mergeCell ref="C55:E55"/>
    <mergeCell ref="C56:E56"/>
    <mergeCell ref="A1:F1"/>
    <mergeCell ref="A2:F2"/>
    <mergeCell ref="A3:F3"/>
    <mergeCell ref="B4:C4"/>
    <mergeCell ref="D4:F4"/>
    <mergeCell ref="A46:B48"/>
    <mergeCell ref="C46:E46"/>
    <mergeCell ref="C47:E47"/>
    <mergeCell ref="C48:E48"/>
  </mergeCells>
  <phoneticPr fontId="20" type="noConversion"/>
  <pageMargins left="0.25" right="0.25" top="0.75" bottom="0.75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Bureau Veritas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QUARD</dc:creator>
  <cp:lastModifiedBy>Lionel CHAUVET</cp:lastModifiedBy>
  <cp:lastPrinted>2025-04-03T13:08:46Z</cp:lastPrinted>
  <dcterms:created xsi:type="dcterms:W3CDTF">2019-06-07T15:10:33Z</dcterms:created>
  <dcterms:modified xsi:type="dcterms:W3CDTF">2025-05-27T15:27:10Z</dcterms:modified>
</cp:coreProperties>
</file>